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G31" i="1"/>
  <c r="H21" i="1"/>
  <c r="H22" i="1"/>
  <c r="G34" i="1" l="1"/>
  <c r="H23" i="1" s="1"/>
  <c r="H25" i="1" s="1"/>
</calcChain>
</file>

<file path=xl/sharedStrings.xml><?xml version="1.0" encoding="utf-8"?>
<sst xmlns="http://schemas.openxmlformats.org/spreadsheetml/2006/main" count="45" uniqueCount="43">
  <si>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</si>
  <si>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</si>
  <si>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</si>
  <si>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</si>
  <si>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</si>
  <si>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</si>
  <si>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</si>
  <si>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</si>
  <si>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</si>
  <si>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</si>
  <si>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</si>
  <si>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</si>
  <si>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</si>
  <si>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</si>
  <si>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</si>
  <si>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</si>
  <si>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</si>
  <si>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-35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</si>
  <si>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</si>
  <si>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</si>
  <si>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 xml:space="preserve">1.4. Площадь жилых помещений- 798,2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</si>
  <si>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Отчёт составил:</t>
  </si>
  <si>
    <t>О.Ф. Милькова</t>
  </si>
  <si>
    <t>Отчёт получил:</t>
  </si>
  <si>
    <t>_______________</t>
  </si>
  <si>
    <t>_____________</t>
  </si>
  <si>
    <t>Управление МКД 1 полугодие</t>
  </si>
  <si>
    <t>тариф</t>
  </si>
  <si>
    <t>Управление МКД 2 полугодие</t>
  </si>
  <si>
    <t>Специалист по управлению МКД:</t>
  </si>
  <si>
    <t>И.В. Дубских</t>
  </si>
  <si>
    <t>1.8. Кадастровый номер 66:11:0601002:113</t>
  </si>
  <si>
    <t>1.9. Год постройки: 1982</t>
  </si>
  <si>
    <t>с.Ключи   ул.Белинского,6</t>
  </si>
  <si>
    <t>в 2021г. Не было рем. Работ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</si>
  <si>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</si>
  <si>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Установка табличек на подъезды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</si>
  <si>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Белинского, 6</t>
  </si>
  <si>
    <t>Разница начислено-оплачено (руб.)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</si>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</sst>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0" fontId="6" fillId="0" borderId="5" xfId="0" applyFont="1" applyFill="1" applyBorder="1"/>
    <xf numFmtId="0" fontId="7" fillId="0" borderId="6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2" xfId="0" applyNumberFormat="1" applyFont="1" applyBorder="1" applyAlignment="1">
      <alignment wrapText="1"/>
    </xf>
    <xf numFmtId="0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G32" sqref="G32:H32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37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6" spans="1:9" x14ac:dyDescent="0.25">
      <c r="A6" s="13" t="s">
        <v>1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20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17</v>
      </c>
    </row>
    <row r="14" spans="1:9" s="4" customFormat="1" x14ac:dyDescent="0.25">
      <c r="A14" t="s">
        <v>31</v>
      </c>
    </row>
    <row r="15" spans="1:9" s="4" customFormat="1" x14ac:dyDescent="0.25">
      <c r="A15" t="s">
        <v>32</v>
      </c>
    </row>
    <row r="17" spans="1:9" x14ac:dyDescent="0.25">
      <c r="A17" s="15" t="s">
        <v>4</v>
      </c>
      <c r="B17" s="16"/>
      <c r="C17" s="16"/>
      <c r="D17" s="16"/>
      <c r="E17" s="16"/>
      <c r="F17" s="16"/>
      <c r="G17" s="16"/>
      <c r="H17" s="16"/>
      <c r="I17" s="16"/>
    </row>
    <row r="18" spans="1:9" ht="30" customHeight="1" x14ac:dyDescent="0.25">
      <c r="A18" s="17" t="s">
        <v>8</v>
      </c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9" t="s">
        <v>5</v>
      </c>
      <c r="B19" s="19"/>
      <c r="C19" s="19"/>
      <c r="D19" s="19"/>
      <c r="E19" s="19"/>
      <c r="F19" s="19"/>
      <c r="G19" s="10"/>
      <c r="H19" s="20">
        <v>162199.18</v>
      </c>
      <c r="I19" s="21"/>
    </row>
    <row r="20" spans="1:9" x14ac:dyDescent="0.25">
      <c r="A20" s="9" t="s">
        <v>6</v>
      </c>
      <c r="B20" s="19"/>
      <c r="C20" s="19"/>
      <c r="D20" s="19"/>
      <c r="E20" s="19"/>
      <c r="F20" s="19"/>
      <c r="G20" s="10"/>
      <c r="H20" s="20">
        <v>144181.44</v>
      </c>
      <c r="I20" s="21"/>
    </row>
    <row r="21" spans="1:9" x14ac:dyDescent="0.25">
      <c r="A21" s="9" t="s">
        <v>38</v>
      </c>
      <c r="B21" s="19"/>
      <c r="C21" s="19"/>
      <c r="D21" s="19"/>
      <c r="E21" s="19"/>
      <c r="F21" s="19"/>
      <c r="G21" s="10"/>
      <c r="H21" s="20">
        <f>SUM(H20-H19)</f>
        <v>-18017.739999999991</v>
      </c>
      <c r="I21" s="21"/>
    </row>
    <row r="22" spans="1:9" x14ac:dyDescent="0.25">
      <c r="A22" s="9" t="s">
        <v>7</v>
      </c>
      <c r="B22" s="19"/>
      <c r="C22" s="19"/>
      <c r="D22" s="19"/>
      <c r="E22" s="19"/>
      <c r="F22" s="19"/>
      <c r="G22" s="10"/>
      <c r="H22" s="20">
        <f>SUM(H20/H19)*100</f>
        <v>88.891596122742428</v>
      </c>
      <c r="I22" s="21"/>
    </row>
    <row r="23" spans="1:9" x14ac:dyDescent="0.25">
      <c r="A23" s="9" t="s">
        <v>39</v>
      </c>
      <c r="B23" s="19"/>
      <c r="C23" s="19"/>
      <c r="D23" s="19"/>
      <c r="E23" s="19"/>
      <c r="F23" s="19"/>
      <c r="G23" s="10"/>
      <c r="H23" s="20">
        <f>SUM(G34)</f>
        <v>46787.002</v>
      </c>
      <c r="I23" s="21"/>
    </row>
    <row r="24" spans="1:9" x14ac:dyDescent="0.25">
      <c r="A24" s="9" t="s">
        <v>40</v>
      </c>
      <c r="B24" s="19"/>
      <c r="C24" s="19"/>
      <c r="D24" s="19"/>
      <c r="E24" s="19"/>
      <c r="F24" s="19"/>
      <c r="G24" s="10"/>
      <c r="H24" s="20">
        <v>-278184.53999999998</v>
      </c>
      <c r="I24" s="21"/>
    </row>
    <row r="25" spans="1:9" x14ac:dyDescent="0.25">
      <c r="A25" s="9" t="s">
        <v>41</v>
      </c>
      <c r="B25" s="19"/>
      <c r="C25" s="19"/>
      <c r="D25" s="19"/>
      <c r="E25" s="19"/>
      <c r="F25" s="19"/>
      <c r="G25" s="10"/>
      <c r="H25" s="20">
        <f>SUM(H24+H20-H23)</f>
        <v>-180790.10199999998</v>
      </c>
      <c r="I25" s="21"/>
    </row>
    <row r="27" spans="1:9" x14ac:dyDescent="0.25">
      <c r="A27" s="22" t="s">
        <v>9</v>
      </c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" t="s">
        <v>10</v>
      </c>
    </row>
    <row r="30" spans="1:9" ht="35.25" customHeight="1" x14ac:dyDescent="0.25">
      <c r="A30" s="9" t="s">
        <v>12</v>
      </c>
      <c r="B30" s="10"/>
      <c r="C30" s="9" t="s">
        <v>15</v>
      </c>
      <c r="D30" s="10"/>
      <c r="E30" s="9" t="s">
        <v>14</v>
      </c>
      <c r="F30" s="10"/>
      <c r="G30" s="9" t="s">
        <v>13</v>
      </c>
      <c r="H30" s="10"/>
      <c r="I30" s="2" t="s">
        <v>11</v>
      </c>
    </row>
    <row r="31" spans="1:9" x14ac:dyDescent="0.25">
      <c r="A31" s="9" t="s">
        <v>26</v>
      </c>
      <c r="B31" s="10"/>
      <c r="C31" s="27" t="s">
        <v>27</v>
      </c>
      <c r="D31" s="28"/>
      <c r="E31" s="25">
        <v>4.43</v>
      </c>
      <c r="F31" s="26"/>
      <c r="G31" s="20">
        <f>SUM(E31*798.2*7)</f>
        <v>24752.182000000001</v>
      </c>
      <c r="H31" s="21"/>
      <c r="I31" s="3">
        <v>2022</v>
      </c>
    </row>
    <row r="32" spans="1:9" x14ac:dyDescent="0.25">
      <c r="A32" s="9" t="s">
        <v>28</v>
      </c>
      <c r="B32" s="10"/>
      <c r="C32" s="27" t="s">
        <v>27</v>
      </c>
      <c r="D32" s="28"/>
      <c r="E32" s="25">
        <v>5.0199999999999996</v>
      </c>
      <c r="F32" s="26"/>
      <c r="G32" s="20">
        <f>SUM(E32*798.2*5)</f>
        <v>20034.82</v>
      </c>
      <c r="H32" s="21"/>
      <c r="I32" s="3">
        <v>2022</v>
      </c>
    </row>
    <row r="33" spans="1:9" x14ac:dyDescent="0.25">
      <c r="A33" s="9" t="s">
        <v>36</v>
      </c>
      <c r="B33" s="10"/>
      <c r="C33" s="23">
        <v>2</v>
      </c>
      <c r="D33" s="24"/>
      <c r="E33" s="25">
        <v>1000</v>
      </c>
      <c r="F33" s="26"/>
      <c r="G33" s="20">
        <v>2000</v>
      </c>
      <c r="H33" s="21"/>
      <c r="I33" s="29">
        <v>44904</v>
      </c>
    </row>
    <row r="34" spans="1:9" x14ac:dyDescent="0.25">
      <c r="A34" s="9" t="s">
        <v>16</v>
      </c>
      <c r="B34" s="10"/>
      <c r="C34" s="9"/>
      <c r="D34" s="10"/>
      <c r="E34" s="9"/>
      <c r="F34" s="10"/>
      <c r="G34" s="20">
        <f>SUM(G31:H33)</f>
        <v>46787.002</v>
      </c>
      <c r="H34" s="21"/>
      <c r="I34" s="3"/>
    </row>
    <row r="36" spans="1:9" x14ac:dyDescent="0.25">
      <c r="B36" t="s">
        <v>29</v>
      </c>
      <c r="C36" t="s">
        <v>30</v>
      </c>
    </row>
    <row r="37" spans="1:9" x14ac:dyDescent="0.25">
      <c r="B37" t="s">
        <v>42</v>
      </c>
    </row>
    <row r="39" spans="1:9" x14ac:dyDescent="0.25">
      <c r="B39" t="s">
        <v>21</v>
      </c>
      <c r="C39" t="s">
        <v>22</v>
      </c>
    </row>
    <row r="40" spans="1:9" x14ac:dyDescent="0.25">
      <c r="B40" t="s">
        <v>42</v>
      </c>
    </row>
    <row r="42" spans="1:9" x14ac:dyDescent="0.25">
      <c r="B42" t="s">
        <v>23</v>
      </c>
      <c r="C42" t="s">
        <v>24</v>
      </c>
    </row>
    <row r="43" spans="1:9" x14ac:dyDescent="0.25">
      <c r="B43" t="s">
        <v>25</v>
      </c>
    </row>
  </sheetData>
  <mergeCells count="40">
    <mergeCell ref="A33:B33"/>
    <mergeCell ref="C33:D33"/>
    <mergeCell ref="E31:F31"/>
    <mergeCell ref="G31:H31"/>
    <mergeCell ref="E33:F33"/>
    <mergeCell ref="G33:H33"/>
    <mergeCell ref="A31:B31"/>
    <mergeCell ref="C31:D31"/>
    <mergeCell ref="A32:B32"/>
    <mergeCell ref="C32:D32"/>
    <mergeCell ref="E32:F32"/>
    <mergeCell ref="G32:H32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34:B34"/>
    <mergeCell ref="C34:D34"/>
    <mergeCell ref="E34:F34"/>
    <mergeCell ref="G34:H34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"/>
  <sheetViews>
    <sheetView workbookViewId="0">
      <selection activeCell="L14" sqref="L14"/>
    </sheetView>
  </sheetViews>
  <sheetFormatPr defaultRowHeight="15" x14ac:dyDescent="0.25"/>
  <sheetData>
    <row r="1" spans="3:8" ht="15.75" thickBot="1" x14ac:dyDescent="0.3">
      <c r="C1" s="5" t="s">
        <v>33</v>
      </c>
      <c r="D1" s="6" t="s">
        <v>34</v>
      </c>
      <c r="E1" s="7"/>
      <c r="F1" s="7"/>
      <c r="G1" s="7"/>
      <c r="H1" s="8"/>
    </row>
    <row r="2" spans="3:8" ht="15.75" thickBot="1" x14ac:dyDescent="0.3">
      <c r="C2" s="5"/>
      <c r="D2" s="6"/>
      <c r="E2" s="7"/>
      <c r="F2" s="7"/>
      <c r="G2" s="7"/>
      <c r="H2" s="8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2023-01-16T11:09:07Z</dcterms:modified>
</cp:coreProperties>
</file>